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180" windowHeight="9348"/>
  </bookViews>
  <sheets>
    <sheet name="Sheet1" sheetId="1" r:id="rId1"/>
    <sheet name="Sheet2" sheetId="5" r:id="rId2"/>
  </sheets>
  <definedNames>
    <definedName name="_xlnm.Print_Area" localSheetId="0">Sheet1!$A$1:$M$18</definedName>
  </definedNames>
  <calcPr calcId="125725"/>
</workbook>
</file>

<file path=xl/calcChain.xml><?xml version="1.0" encoding="utf-8"?>
<calcChain xmlns="http://schemas.openxmlformats.org/spreadsheetml/2006/main">
  <c r="G11" i="1"/>
  <c r="G3"/>
  <c r="K19"/>
  <c r="K10"/>
  <c r="I2" l="1"/>
  <c r="E9" l="1"/>
  <c r="E8"/>
  <c r="E7"/>
  <c r="D5"/>
  <c r="E5"/>
  <c r="F5"/>
  <c r="D6"/>
  <c r="E6"/>
  <c r="F6"/>
  <c r="D7"/>
  <c r="F7"/>
  <c r="D8"/>
  <c r="F8"/>
  <c r="D9"/>
  <c r="F9"/>
  <c r="G9"/>
  <c r="H9"/>
  <c r="H5"/>
  <c r="H6"/>
  <c r="H7"/>
  <c r="H8"/>
  <c r="F13"/>
  <c r="F18"/>
  <c r="H18"/>
  <c r="G18"/>
  <c r="D18"/>
  <c r="E18"/>
  <c r="F17"/>
  <c r="H17"/>
  <c r="G17"/>
  <c r="D17"/>
  <c r="E17"/>
  <c r="F16"/>
  <c r="H16"/>
  <c r="G16"/>
  <c r="D16"/>
  <c r="E16"/>
  <c r="F15"/>
  <c r="H15"/>
  <c r="G15"/>
  <c r="D15"/>
  <c r="E15"/>
  <c r="F14"/>
  <c r="H14"/>
  <c r="G14"/>
  <c r="D14"/>
  <c r="E14"/>
  <c r="H13"/>
  <c r="G13"/>
  <c r="D13"/>
  <c r="E13"/>
  <c r="G8"/>
  <c r="G7"/>
  <c r="G6"/>
  <c r="G5"/>
  <c r="I15" l="1"/>
  <c r="M15" s="1"/>
  <c r="I17"/>
  <c r="M17" s="1"/>
  <c r="I13"/>
  <c r="M13" s="1"/>
  <c r="I14"/>
  <c r="I16"/>
  <c r="M16" s="1"/>
  <c r="I18"/>
  <c r="M18" s="1"/>
  <c r="I9"/>
  <c r="I8"/>
  <c r="M8" s="1"/>
  <c r="I7"/>
  <c r="M7" s="1"/>
  <c r="I6"/>
  <c r="M6" s="1"/>
  <c r="I5"/>
  <c r="M5" s="1"/>
  <c r="M9"/>
  <c r="M14"/>
</calcChain>
</file>

<file path=xl/sharedStrings.xml><?xml version="1.0" encoding="utf-8"?>
<sst xmlns="http://schemas.openxmlformats.org/spreadsheetml/2006/main" count="51" uniqueCount="36">
  <si>
    <t>Poster</t>
  </si>
  <si>
    <t>Weight</t>
  </si>
  <si>
    <t xml:space="preserve"> </t>
  </si>
  <si>
    <t>1st Insp</t>
  </si>
  <si>
    <t>Int Rep</t>
  </si>
  <si>
    <t>2nd Insp</t>
  </si>
  <si>
    <t>Final Rep</t>
  </si>
  <si>
    <t>Final mark</t>
  </si>
  <si>
    <t>Mr</t>
  </si>
  <si>
    <t>Title</t>
  </si>
  <si>
    <t>Surname</t>
  </si>
  <si>
    <t>Total mark</t>
  </si>
  <si>
    <t>Ms</t>
  </si>
  <si>
    <t>Group A (PRA)</t>
  </si>
  <si>
    <t>Group B (CCC)</t>
  </si>
  <si>
    <t>Amar</t>
  </si>
  <si>
    <t>Y</t>
  </si>
  <si>
    <t>Baharali</t>
  </si>
  <si>
    <t>P</t>
  </si>
  <si>
    <t>Lewis</t>
  </si>
  <si>
    <t>C</t>
  </si>
  <si>
    <t>Mashhadi Hossein Khabaz</t>
  </si>
  <si>
    <t>M</t>
  </si>
  <si>
    <t>Moaz</t>
  </si>
  <si>
    <t>Willetts</t>
  </si>
  <si>
    <t>B</t>
  </si>
  <si>
    <t>Aleem</t>
  </si>
  <si>
    <t>R</t>
  </si>
  <si>
    <t>Bagherigolroodbari</t>
  </si>
  <si>
    <t>A</t>
  </si>
  <si>
    <t>Hosseini Sohi</t>
  </si>
  <si>
    <t>SA</t>
  </si>
  <si>
    <t>Jahanian</t>
  </si>
  <si>
    <t>H</t>
  </si>
  <si>
    <t>Mahari</t>
  </si>
  <si>
    <t>Initial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</si>
</sst>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0"/>
      <name val="Arial"/>
    </font>
    <font>
      <sz val="10"/>
      <name val="Courier New"/>
      <family val="3"/>
    </font>
    <font>
      <b/>
      <sz val="10"/>
      <color theme="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left"/>
    </xf>
    <xf numFmtId="2" fontId="1" fillId="0" borderId="0" xfId="0" applyNumberFormat="1" applyFont="1" applyBorder="1"/>
    <xf numFmtId="164" fontId="1" fillId="0" borderId="0" xfId="0" applyNumberFormat="1" applyFont="1" applyBorder="1"/>
    <xf numFmtId="2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1" fontId="1" fillId="2" borderId="0" xfId="0" applyNumberFormat="1" applyFont="1" applyFill="1" applyBorder="1" applyAlignment="1">
      <alignment horizontal="left"/>
    </xf>
    <xf numFmtId="165" fontId="1" fillId="0" borderId="0" xfId="0" applyNumberFormat="1" applyFont="1" applyBorder="1" applyAlignment="1">
      <alignment horizontal="right"/>
    </xf>
    <xf numFmtId="1" fontId="1" fillId="0" borderId="0" xfId="0" applyNumberFormat="1" applyFont="1" applyBorder="1" applyAlignment="1">
      <alignment horizontal="right"/>
    </xf>
    <xf numFmtId="1" fontId="2" fillId="3" borderId="0" xfId="0" applyNumberFormat="1" applyFont="1" applyFill="1" applyBorder="1" applyAlignment="1">
      <alignment horizontal="right"/>
    </xf>
    <xf numFmtId="0" fontId="1" fillId="4" borderId="0" xfId="0" applyFont="1" applyFill="1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1" fillId="4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sqref="A1:M18"/>
    </sheetView>
  </sheetViews>
  <sheetFormatPr defaultColWidth="10.6640625" defaultRowHeight="13.8"/>
  <cols>
    <col min="1" max="1" width="9" style="1" customWidth="1"/>
    <col min="2" max="2" width="33.77734375" style="2" customWidth="1"/>
    <col min="3" max="3" width="18.33203125" style="1" customWidth="1"/>
    <col min="4" max="4" width="10.109375" style="3" hidden="1" customWidth="1"/>
    <col min="5" max="5" width="9" style="3" hidden="1" customWidth="1"/>
    <col min="6" max="6" width="10.109375" style="3" hidden="1" customWidth="1"/>
    <col min="7" max="7" width="11.33203125" style="3" hidden="1" customWidth="1"/>
    <col min="8" max="8" width="7.88671875" style="3" hidden="1" customWidth="1"/>
    <col min="9" max="9" width="12.44140625" style="3" hidden="1" customWidth="1"/>
    <col min="10" max="10" width="5.33203125" style="3" hidden="1" customWidth="1"/>
    <col min="11" max="11" width="7.88671875" style="4" hidden="1" customWidth="1"/>
    <col min="12" max="12" width="4.33203125" style="3" hidden="1" customWidth="1"/>
    <col min="13" max="13" width="12.88671875" style="3" customWidth="1"/>
    <col min="14" max="14" width="10.6640625" style="3"/>
    <col min="15" max="15" width="0" style="3" hidden="1" customWidth="1"/>
    <col min="16" max="16384" width="10.6640625" style="3"/>
  </cols>
  <sheetData>
    <row r="1" spans="1:13">
      <c r="A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0</v>
      </c>
      <c r="I1" s="3" t="s">
        <v>11</v>
      </c>
      <c r="K1" s="4" t="s">
        <v>1</v>
      </c>
      <c r="M1" s="3" t="s">
        <v>7</v>
      </c>
    </row>
    <row r="2" spans="1:13">
      <c r="A2" s="1" t="s">
        <v>1</v>
      </c>
      <c r="D2" s="9">
        <v>0.05</v>
      </c>
      <c r="E2" s="9">
        <v>0.05</v>
      </c>
      <c r="F2" s="9">
        <v>0.2</v>
      </c>
      <c r="G2" s="9">
        <v>0.67500000000000004</v>
      </c>
      <c r="H2" s="9">
        <v>2.5000000000000001E-2</v>
      </c>
      <c r="I2" s="9">
        <f>SUM(D2:H2)</f>
        <v>1</v>
      </c>
      <c r="J2" s="5"/>
      <c r="K2" s="6"/>
    </row>
    <row r="3" spans="1:13">
      <c r="A3" s="7" t="s">
        <v>13</v>
      </c>
      <c r="B3" s="8"/>
      <c r="C3" s="7"/>
      <c r="D3" s="5">
        <v>50</v>
      </c>
      <c r="E3" s="5">
        <v>55</v>
      </c>
      <c r="F3" s="5">
        <v>58</v>
      </c>
      <c r="G3" s="5">
        <f>(11.5+11.5+12.5)/0.6</f>
        <v>59.166666666666671</v>
      </c>
      <c r="H3" s="5">
        <v>72</v>
      </c>
      <c r="I3" s="5">
        <v>100</v>
      </c>
      <c r="J3" s="6"/>
      <c r="K3" s="6"/>
    </row>
    <row r="4" spans="1:13">
      <c r="A4" s="1" t="s">
        <v>9</v>
      </c>
      <c r="B4" s="2" t="s">
        <v>10</v>
      </c>
      <c r="C4" s="1" t="s">
        <v>35</v>
      </c>
      <c r="D4" s="5"/>
      <c r="E4" s="5"/>
      <c r="F4" s="5"/>
      <c r="G4" s="5"/>
      <c r="H4" s="5"/>
      <c r="J4" s="6"/>
      <c r="K4" s="6"/>
      <c r="L4" s="6"/>
    </row>
    <row r="5" spans="1:13">
      <c r="A5" s="12" t="s">
        <v>8</v>
      </c>
      <c r="B5" s="13" t="s">
        <v>26</v>
      </c>
      <c r="C5" s="14" t="s">
        <v>27</v>
      </c>
      <c r="D5" s="5">
        <f t="shared" ref="D5:H9" si="0">D$3*$K5/100</f>
        <v>51</v>
      </c>
      <c r="E5" s="5">
        <f t="shared" si="0"/>
        <v>56.1</v>
      </c>
      <c r="F5" s="5">
        <f t="shared" si="0"/>
        <v>59.16</v>
      </c>
      <c r="G5" s="5">
        <f t="shared" si="0"/>
        <v>60.350000000000009</v>
      </c>
      <c r="H5" s="5">
        <f t="shared" si="0"/>
        <v>73.44</v>
      </c>
      <c r="I5" s="5">
        <f t="shared" ref="I5:I9" si="1">$D$2*D5+$E$2*E5+$F$2*F5+$G$2*G5+$H$2*H5</f>
        <v>59.759250000000009</v>
      </c>
      <c r="J5" s="6"/>
      <c r="K5" s="6">
        <v>102</v>
      </c>
      <c r="L5" s="6"/>
      <c r="M5" s="11">
        <f>VALUE(I5)</f>
        <v>59.759250000000009</v>
      </c>
    </row>
    <row r="6" spans="1:13">
      <c r="A6" s="12" t="s">
        <v>8</v>
      </c>
      <c r="B6" s="15" t="s">
        <v>28</v>
      </c>
      <c r="C6" s="12" t="s">
        <v>29</v>
      </c>
      <c r="D6" s="5">
        <f t="shared" si="0"/>
        <v>49.75</v>
      </c>
      <c r="E6" s="5">
        <f t="shared" si="0"/>
        <v>54.725000000000001</v>
      </c>
      <c r="F6" s="5">
        <f t="shared" si="0"/>
        <v>57.71</v>
      </c>
      <c r="G6" s="5">
        <f t="shared" si="0"/>
        <v>58.870833333333337</v>
      </c>
      <c r="H6" s="5">
        <f t="shared" si="0"/>
        <v>71.64</v>
      </c>
      <c r="I6" s="5">
        <f t="shared" si="1"/>
        <v>58.294562500000005</v>
      </c>
      <c r="J6" s="6"/>
      <c r="K6" s="6">
        <v>99.5</v>
      </c>
      <c r="L6" s="6"/>
      <c r="M6" s="11">
        <f t="shared" ref="M6:M18" si="2">VALUE(I6)</f>
        <v>58.294562500000005</v>
      </c>
    </row>
    <row r="7" spans="1:13">
      <c r="A7" s="12" t="s">
        <v>8</v>
      </c>
      <c r="B7" s="13" t="s">
        <v>30</v>
      </c>
      <c r="C7" s="14" t="s">
        <v>31</v>
      </c>
      <c r="D7" s="5">
        <f t="shared" si="0"/>
        <v>49.75</v>
      </c>
      <c r="E7" s="5">
        <f t="shared" si="0"/>
        <v>54.725000000000001</v>
      </c>
      <c r="F7" s="5">
        <f t="shared" si="0"/>
        <v>57.71</v>
      </c>
      <c r="G7" s="5">
        <f t="shared" si="0"/>
        <v>58.870833333333337</v>
      </c>
      <c r="H7" s="5">
        <f t="shared" si="0"/>
        <v>71.64</v>
      </c>
      <c r="I7" s="5">
        <f t="shared" si="1"/>
        <v>58.294562500000005</v>
      </c>
      <c r="J7" s="6"/>
      <c r="K7" s="6">
        <v>99.5</v>
      </c>
      <c r="L7" s="6"/>
      <c r="M7" s="11">
        <f t="shared" si="2"/>
        <v>58.294562500000005</v>
      </c>
    </row>
    <row r="8" spans="1:13">
      <c r="A8" s="12" t="s">
        <v>8</v>
      </c>
      <c r="B8" s="13" t="s">
        <v>32</v>
      </c>
      <c r="C8" s="14" t="s">
        <v>33</v>
      </c>
      <c r="D8" s="5">
        <f t="shared" si="0"/>
        <v>49.75</v>
      </c>
      <c r="E8" s="5">
        <f t="shared" si="0"/>
        <v>54.725000000000001</v>
      </c>
      <c r="F8" s="5">
        <f t="shared" si="0"/>
        <v>57.71</v>
      </c>
      <c r="G8" s="5">
        <f t="shared" si="0"/>
        <v>58.870833333333337</v>
      </c>
      <c r="H8" s="5">
        <f t="shared" si="0"/>
        <v>71.64</v>
      </c>
      <c r="I8" s="5">
        <f t="shared" si="1"/>
        <v>58.294562500000005</v>
      </c>
      <c r="J8" s="6"/>
      <c r="K8" s="6">
        <v>99.5</v>
      </c>
      <c r="L8" s="6"/>
      <c r="M8" s="11">
        <f t="shared" si="2"/>
        <v>58.294562500000005</v>
      </c>
    </row>
    <row r="9" spans="1:13">
      <c r="A9" s="12" t="s">
        <v>8</v>
      </c>
      <c r="B9" s="13" t="s">
        <v>34</v>
      </c>
      <c r="C9" s="14" t="s">
        <v>22</v>
      </c>
      <c r="D9" s="5">
        <f t="shared" si="0"/>
        <v>49.75</v>
      </c>
      <c r="E9" s="5">
        <f t="shared" si="0"/>
        <v>54.725000000000001</v>
      </c>
      <c r="F9" s="5">
        <f t="shared" si="0"/>
        <v>57.71</v>
      </c>
      <c r="G9" s="5">
        <f t="shared" si="0"/>
        <v>58.870833333333337</v>
      </c>
      <c r="H9" s="5">
        <f t="shared" si="0"/>
        <v>71.64</v>
      </c>
      <c r="I9" s="5">
        <f t="shared" si="1"/>
        <v>58.294562500000005</v>
      </c>
      <c r="J9" s="6"/>
      <c r="K9" s="6">
        <v>99.5</v>
      </c>
      <c r="L9" s="6"/>
      <c r="M9" s="11">
        <f t="shared" si="2"/>
        <v>58.294562500000005</v>
      </c>
    </row>
    <row r="10" spans="1:13">
      <c r="D10" s="5"/>
      <c r="E10" s="5"/>
      <c r="F10" s="5"/>
      <c r="G10" s="5"/>
      <c r="H10" s="5"/>
      <c r="J10" s="6"/>
      <c r="K10" s="6">
        <f>SUM(K5:K9)</f>
        <v>500</v>
      </c>
      <c r="M10" s="10"/>
    </row>
    <row r="11" spans="1:13">
      <c r="A11" s="7" t="s">
        <v>14</v>
      </c>
      <c r="B11" s="8"/>
      <c r="C11" s="7"/>
      <c r="D11" s="5">
        <v>67</v>
      </c>
      <c r="E11" s="5">
        <v>67.5</v>
      </c>
      <c r="F11" s="5">
        <v>69</v>
      </c>
      <c r="G11" s="5">
        <f>(13.5+13.5+14)/0.6</f>
        <v>68.333333333333343</v>
      </c>
      <c r="H11" s="5">
        <v>72</v>
      </c>
      <c r="I11" s="5">
        <v>100</v>
      </c>
      <c r="J11" s="6"/>
      <c r="K11" s="6"/>
      <c r="M11" s="10"/>
    </row>
    <row r="12" spans="1:13">
      <c r="A12" s="1" t="s">
        <v>9</v>
      </c>
      <c r="B12" s="2" t="s">
        <v>10</v>
      </c>
      <c r="C12" s="1" t="s">
        <v>35</v>
      </c>
      <c r="D12" s="5"/>
      <c r="E12" s="5"/>
      <c r="F12" s="5"/>
      <c r="G12" s="5"/>
      <c r="H12" s="5"/>
      <c r="I12" s="5"/>
      <c r="J12" s="6"/>
      <c r="K12" s="6"/>
      <c r="M12" s="10"/>
    </row>
    <row r="13" spans="1:13">
      <c r="A13" s="12" t="s">
        <v>8</v>
      </c>
      <c r="B13" s="13" t="s">
        <v>15</v>
      </c>
      <c r="C13" s="14" t="s">
        <v>16</v>
      </c>
      <c r="D13" s="5">
        <f>D$11*$K13/100</f>
        <v>67.334999999999994</v>
      </c>
      <c r="E13" s="5">
        <f>E$11*$K13/100</f>
        <v>67.837500000000006</v>
      </c>
      <c r="F13" s="5">
        <f>F$11*$K13/100</f>
        <v>69.344999999999999</v>
      </c>
      <c r="G13" s="5">
        <f>G$11*$K13/100</f>
        <v>68.675000000000011</v>
      </c>
      <c r="H13" s="5">
        <f>H$11*$K13/100</f>
        <v>72.36</v>
      </c>
      <c r="I13" s="5">
        <f t="shared" ref="I13:I18" si="3">$D$2*D13+$E$2*E13+$F$2*F13+$G$2*G13+$H$2*H13</f>
        <v>68.79225000000001</v>
      </c>
      <c r="J13" s="6"/>
      <c r="K13" s="6">
        <v>100.5</v>
      </c>
      <c r="M13" s="11">
        <f t="shared" si="2"/>
        <v>68.79225000000001</v>
      </c>
    </row>
    <row r="14" spans="1:13">
      <c r="A14" s="12" t="s">
        <v>12</v>
      </c>
      <c r="B14" s="13" t="s">
        <v>17</v>
      </c>
      <c r="C14" s="14" t="s">
        <v>18</v>
      </c>
      <c r="D14" s="5">
        <f>D$11*$K14/100</f>
        <v>67</v>
      </c>
      <c r="E14" s="5">
        <f>E$11*$K14/100</f>
        <v>67.5</v>
      </c>
      <c r="F14" s="5">
        <f>F$11*$K14/100</f>
        <v>69</v>
      </c>
      <c r="G14" s="5">
        <f>G$11*$K14/100</f>
        <v>68.333333333333343</v>
      </c>
      <c r="H14" s="5">
        <f>H$11*$K14/100</f>
        <v>72</v>
      </c>
      <c r="I14" s="5">
        <f t="shared" si="3"/>
        <v>68.45</v>
      </c>
      <c r="J14" s="6"/>
      <c r="K14" s="6">
        <v>100</v>
      </c>
      <c r="M14" s="11">
        <f t="shared" si="2"/>
        <v>68.45</v>
      </c>
    </row>
    <row r="15" spans="1:13">
      <c r="A15" s="12" t="s">
        <v>8</v>
      </c>
      <c r="B15" s="13" t="s">
        <v>19</v>
      </c>
      <c r="C15" s="14" t="s">
        <v>20</v>
      </c>
      <c r="D15" s="5">
        <f>D$11*$K15/100</f>
        <v>67.334999999999994</v>
      </c>
      <c r="E15" s="5">
        <f>E$11*$K15/100</f>
        <v>67.837500000000006</v>
      </c>
      <c r="F15" s="5">
        <f>F$11*$K15/100</f>
        <v>69.344999999999999</v>
      </c>
      <c r="G15" s="5">
        <f>G$11*$K15/100</f>
        <v>68.675000000000011</v>
      </c>
      <c r="H15" s="5">
        <f>H$11*$K15/100</f>
        <v>72.36</v>
      </c>
      <c r="I15" s="5">
        <f t="shared" si="3"/>
        <v>68.79225000000001</v>
      </c>
      <c r="J15" s="6"/>
      <c r="K15" s="6">
        <v>100.5</v>
      </c>
      <c r="M15" s="11">
        <f t="shared" si="2"/>
        <v>68.79225000000001</v>
      </c>
    </row>
    <row r="16" spans="1:13">
      <c r="A16" s="12" t="s">
        <v>8</v>
      </c>
      <c r="B16" s="13" t="s">
        <v>21</v>
      </c>
      <c r="C16" s="14" t="s">
        <v>22</v>
      </c>
      <c r="D16" s="5">
        <f>D$11*$K16/100</f>
        <v>65.66</v>
      </c>
      <c r="E16" s="5">
        <f>E$11*$K16/100</f>
        <v>66.150000000000006</v>
      </c>
      <c r="F16" s="5">
        <f>F$11*$K16/100</f>
        <v>67.62</v>
      </c>
      <c r="G16" s="5">
        <f>G$11*$K16/100</f>
        <v>66.966666666666683</v>
      </c>
      <c r="H16" s="5">
        <f>H$11*$K16/100</f>
        <v>70.56</v>
      </c>
      <c r="I16" s="5">
        <f t="shared" si="3"/>
        <v>67.081000000000003</v>
      </c>
      <c r="J16" s="6"/>
      <c r="K16" s="6">
        <v>98</v>
      </c>
      <c r="M16" s="11">
        <f t="shared" si="2"/>
        <v>67.081000000000003</v>
      </c>
    </row>
    <row r="17" spans="1:13">
      <c r="A17" s="12" t="s">
        <v>8</v>
      </c>
      <c r="B17" s="13" t="s">
        <v>23</v>
      </c>
      <c r="C17" s="14" t="s">
        <v>22</v>
      </c>
      <c r="D17" s="5">
        <f>D$11*$K17/100</f>
        <v>67.334999999999994</v>
      </c>
      <c r="E17" s="5">
        <f>E$11*$K17/100</f>
        <v>67.837500000000006</v>
      </c>
      <c r="F17" s="5">
        <f>F$11*$K17/100</f>
        <v>69.344999999999999</v>
      </c>
      <c r="G17" s="5">
        <f>G$11*$K17/100</f>
        <v>68.675000000000011</v>
      </c>
      <c r="H17" s="5">
        <f>H$11*$K17/100</f>
        <v>72.36</v>
      </c>
      <c r="I17" s="5">
        <f t="shared" si="3"/>
        <v>68.79225000000001</v>
      </c>
      <c r="J17" s="6"/>
      <c r="K17" s="6">
        <v>100.5</v>
      </c>
      <c r="M17" s="11">
        <f t="shared" si="2"/>
        <v>68.79225000000001</v>
      </c>
    </row>
    <row r="18" spans="1:13">
      <c r="A18" s="12" t="s">
        <v>8</v>
      </c>
      <c r="B18" s="13" t="s">
        <v>24</v>
      </c>
      <c r="C18" s="14" t="s">
        <v>25</v>
      </c>
      <c r="D18" s="5">
        <f>D$11*$K18/100</f>
        <v>67.334999999999994</v>
      </c>
      <c r="E18" s="5">
        <f>E$11*$K18/100</f>
        <v>67.837500000000006</v>
      </c>
      <c r="F18" s="5">
        <f>F$11*$K18/100</f>
        <v>69.344999999999999</v>
      </c>
      <c r="G18" s="5">
        <f>G$11*$K18/100</f>
        <v>68.675000000000011</v>
      </c>
      <c r="H18" s="5">
        <f>H$11*$K18/100</f>
        <v>72.36</v>
      </c>
      <c r="I18" s="5">
        <f t="shared" si="3"/>
        <v>68.79225000000001</v>
      </c>
      <c r="J18" s="6"/>
      <c r="K18" s="6">
        <v>100.5</v>
      </c>
      <c r="M18" s="11">
        <f t="shared" si="2"/>
        <v>68.79225000000001</v>
      </c>
    </row>
    <row r="19" spans="1:13">
      <c r="D19" s="5"/>
      <c r="E19" s="5"/>
      <c r="F19" s="5"/>
      <c r="G19" s="5"/>
      <c r="H19" s="5"/>
      <c r="J19" s="6"/>
      <c r="K19" s="6">
        <f>SUM(K13:K18)</f>
        <v>600</v>
      </c>
      <c r="M19" s="10"/>
    </row>
  </sheetData>
  <phoneticPr fontId="0" type="noConversion"/>
  <pageMargins left="0.82677165354330717" right="0.82677165354330717" top="0.94488188976377963" bottom="0.94488188976377963" header="0.31496062992125984" footer="0.31496062992125984"/>
  <pageSetup paperSize="9" scale="12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Birmingham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constanc</dc:creator>
  <cp:lastModifiedBy>Constantinou</cp:lastModifiedBy>
  <cp:lastPrinted>2013-05-30T15:30:42Z</cp:lastPrinted>
  <dcterms:created xsi:type="dcterms:W3CDTF">2000-01-31T11:34:48Z</dcterms:created>
  <dcterms:modified xsi:type="dcterms:W3CDTF">2013-05-30T15:31:11Z</dcterms:modified>
</cp:coreProperties>
</file>