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28" i="1"/>
  <c r="O17" i="1"/>
  <c r="O18" i="1"/>
  <c r="O19" i="1"/>
  <c r="O20" i="1"/>
  <c r="O21" i="1"/>
  <c r="O22" i="1"/>
  <c r="O16" i="1"/>
  <c r="N20" i="1"/>
  <c r="N21" i="1"/>
  <c r="N22" i="1"/>
  <c r="N19" i="1"/>
  <c r="N17" i="1"/>
  <c r="N16" i="1"/>
  <c r="O5" i="1"/>
  <c r="O6" i="1"/>
  <c r="O7" i="1"/>
  <c r="O8" i="1"/>
  <c r="O9" i="1"/>
  <c r="O10" i="1"/>
  <c r="O11" i="1"/>
  <c r="O4" i="1"/>
  <c r="L28" i="1"/>
  <c r="L16" i="1"/>
  <c r="L4" i="1"/>
  <c r="M36" i="1" l="1"/>
  <c r="M24" i="1" l="1"/>
  <c r="M13" i="1" l="1"/>
</calcChain>
</file>

<file path=xl/sharedStrings.xml><?xml version="1.0" encoding="utf-8"?>
<sst xmlns="http://schemas.openxmlformats.org/spreadsheetml/2006/main" count="131" uniqueCount="100">
  <si>
    <t>Adepegba</t>
  </si>
  <si>
    <t>Adesegun</t>
  </si>
  <si>
    <t>E&amp;EE</t>
  </si>
  <si>
    <t>MJR</t>
  </si>
  <si>
    <t>axa192</t>
  </si>
  <si>
    <t>Ahmed</t>
  </si>
  <si>
    <t>Faisal</t>
  </si>
  <si>
    <t>CCC</t>
  </si>
  <si>
    <t>fsa168</t>
  </si>
  <si>
    <t>Aamir</t>
  </si>
  <si>
    <t>Saad</t>
  </si>
  <si>
    <t>E&amp;EEIndYear</t>
  </si>
  <si>
    <t>MG</t>
  </si>
  <si>
    <t>sxa353</t>
  </si>
  <si>
    <t>Chan</t>
  </si>
  <si>
    <t>Jonas</t>
  </si>
  <si>
    <t>PAC</t>
  </si>
  <si>
    <t>jlc347</t>
  </si>
  <si>
    <t>Cottrell</t>
  </si>
  <si>
    <t>Matthew</t>
  </si>
  <si>
    <t>SH</t>
  </si>
  <si>
    <t>mxc128</t>
  </si>
  <si>
    <t>Egal</t>
  </si>
  <si>
    <t>TJJ</t>
  </si>
  <si>
    <t>axe147</t>
  </si>
  <si>
    <t>Farmer</t>
  </si>
  <si>
    <t>Alexander</t>
  </si>
  <si>
    <t>ajf188</t>
  </si>
  <si>
    <t>Gan</t>
  </si>
  <si>
    <t>Chee</t>
  </si>
  <si>
    <t>DP</t>
  </si>
  <si>
    <t>chg357</t>
  </si>
  <si>
    <t>James</t>
  </si>
  <si>
    <t>Samuel</t>
  </si>
  <si>
    <t>EEng</t>
  </si>
  <si>
    <t>PRA</t>
  </si>
  <si>
    <t>sxj193</t>
  </si>
  <si>
    <t>Kalai Selvan</t>
  </si>
  <si>
    <t>Kavin</t>
  </si>
  <si>
    <t>kxk343</t>
  </si>
  <si>
    <t>Lagua</t>
  </si>
  <si>
    <t>Raymund</t>
  </si>
  <si>
    <t>CMPSE</t>
  </si>
  <si>
    <t>NJC</t>
  </si>
  <si>
    <t>rjl136</t>
  </si>
  <si>
    <t>Lee</t>
  </si>
  <si>
    <t>Kok</t>
  </si>
  <si>
    <t>kll342</t>
  </si>
  <si>
    <t>Liew</t>
  </si>
  <si>
    <t>Kit</t>
  </si>
  <si>
    <t>MC</t>
  </si>
  <si>
    <t>ksl283</t>
  </si>
  <si>
    <t>Lim</t>
  </si>
  <si>
    <t>Tze</t>
  </si>
  <si>
    <t>tbl336</t>
  </si>
  <si>
    <t>Liu</t>
  </si>
  <si>
    <t>Jin</t>
  </si>
  <si>
    <t>jxl346</t>
  </si>
  <si>
    <t>Lyons</t>
  </si>
  <si>
    <t>Aaron</t>
  </si>
  <si>
    <t>axl180</t>
  </si>
  <si>
    <t>McKay-Smith</t>
  </si>
  <si>
    <t>Thomas</t>
  </si>
  <si>
    <t>tmm194</t>
  </si>
  <si>
    <t>Mohd Ghazali</t>
  </si>
  <si>
    <t>Nursyahirah</t>
  </si>
  <si>
    <t>COMP</t>
  </si>
  <si>
    <t>RJS</t>
  </si>
  <si>
    <t>nbm121</t>
  </si>
  <si>
    <t>Opacki</t>
  </si>
  <si>
    <t>Piotr</t>
  </si>
  <si>
    <t>SFQ</t>
  </si>
  <si>
    <t>pxo106</t>
  </si>
  <si>
    <t>Sam</t>
  </si>
  <si>
    <t>Khang</t>
  </si>
  <si>
    <t>PAS</t>
  </si>
  <si>
    <t>khs335</t>
  </si>
  <si>
    <t>Wardle</t>
  </si>
  <si>
    <t>Alex</t>
  </si>
  <si>
    <t>alw118</t>
  </si>
  <si>
    <t>Yew</t>
  </si>
  <si>
    <t>Jun</t>
  </si>
  <si>
    <t>jhy332</t>
  </si>
  <si>
    <t>Group  A</t>
  </si>
  <si>
    <t>Group B</t>
  </si>
  <si>
    <t>Group C</t>
  </si>
  <si>
    <t>Interim Presentation</t>
  </si>
  <si>
    <t>Interim  Presentation</t>
  </si>
  <si>
    <t>Interim Report</t>
  </si>
  <si>
    <t>2nd Presentation/Bench Inspection</t>
  </si>
  <si>
    <t>Apportionment</t>
  </si>
  <si>
    <t>Sum</t>
  </si>
  <si>
    <t>Interim Presentation 5%</t>
  </si>
  <si>
    <t>Interim Report 5%</t>
  </si>
  <si>
    <t>2nd Presentation/Bench Inspection 20%</t>
  </si>
  <si>
    <t>Final report /100 67.5%</t>
  </si>
  <si>
    <t>Poster 2.5%</t>
  </si>
  <si>
    <t>After mod.</t>
  </si>
  <si>
    <t>Final before app.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</si>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</sst>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tabSelected="1" topLeftCell="F1" workbookViewId="0">
      <selection activeCell="L25" sqref="L25"/>
    </sheetView>
  </sheetViews>
  <sheetFormatPr defaultRowHeight="15" x14ac:dyDescent="0.25"/>
  <cols>
    <col min="1" max="1" width="13.140625" bestFit="1" customWidth="1"/>
    <col min="2" max="2" width="11.7109375" bestFit="1" customWidth="1"/>
    <col min="6" max="6" width="10" bestFit="1" customWidth="1"/>
    <col min="7" max="7" width="26.140625" customWidth="1"/>
    <col min="8" max="8" width="15.5703125" customWidth="1"/>
    <col min="10" max="10" width="34.5703125" customWidth="1"/>
    <col min="11" max="12" width="20.7109375" customWidth="1"/>
    <col min="13" max="13" width="14.140625" customWidth="1"/>
    <col min="19" max="19" width="19.7109375" customWidth="1"/>
    <col min="20" max="20" width="12" customWidth="1"/>
  </cols>
  <sheetData>
    <row r="3" spans="1:15" x14ac:dyDescent="0.25">
      <c r="A3" s="1" t="s">
        <v>83</v>
      </c>
      <c r="G3" t="s">
        <v>92</v>
      </c>
      <c r="H3" t="s">
        <v>93</v>
      </c>
      <c r="I3" t="s">
        <v>96</v>
      </c>
      <c r="J3" t="s">
        <v>94</v>
      </c>
      <c r="K3" t="s">
        <v>95</v>
      </c>
      <c r="L3" t="s">
        <v>98</v>
      </c>
      <c r="M3" t="s">
        <v>90</v>
      </c>
      <c r="N3" t="s">
        <v>97</v>
      </c>
      <c r="O3" t="s">
        <v>99</v>
      </c>
    </row>
    <row r="4" spans="1:15" x14ac:dyDescent="0.25">
      <c r="A4" t="s">
        <v>5</v>
      </c>
      <c r="B4" t="s">
        <v>6</v>
      </c>
      <c r="C4">
        <v>1190968</v>
      </c>
      <c r="D4" t="s">
        <v>2</v>
      </c>
      <c r="E4" t="s">
        <v>7</v>
      </c>
      <c r="F4" t="s">
        <v>8</v>
      </c>
      <c r="G4">
        <v>53</v>
      </c>
      <c r="H4">
        <v>63</v>
      </c>
      <c r="I4">
        <v>2.5</v>
      </c>
      <c r="J4" s="3">
        <v>73</v>
      </c>
      <c r="K4" s="2">
        <v>78</v>
      </c>
      <c r="L4" s="2">
        <f>ROUND(0.05*G4+0.05*I4+0.025*I4+0.2*J4+0.675*K4,2)</f>
        <v>70.09</v>
      </c>
      <c r="M4">
        <v>1</v>
      </c>
      <c r="N4">
        <v>1</v>
      </c>
      <c r="O4">
        <f>ROUND(L4*M4,2)</f>
        <v>70.09</v>
      </c>
    </row>
    <row r="5" spans="1:15" x14ac:dyDescent="0.25">
      <c r="A5" t="s">
        <v>14</v>
      </c>
      <c r="B5" t="s">
        <v>15</v>
      </c>
      <c r="C5">
        <v>1388947</v>
      </c>
      <c r="D5" t="s">
        <v>2</v>
      </c>
      <c r="E5" t="s">
        <v>16</v>
      </c>
      <c r="F5" t="s">
        <v>17</v>
      </c>
      <c r="L5" s="2">
        <v>70.09</v>
      </c>
      <c r="M5">
        <v>1.01</v>
      </c>
      <c r="N5">
        <v>1.01</v>
      </c>
      <c r="O5">
        <f t="shared" ref="O5:O11" si="0">ROUND(L5*M5,2)</f>
        <v>70.790000000000006</v>
      </c>
    </row>
    <row r="6" spans="1:15" x14ac:dyDescent="0.25">
      <c r="A6" t="s">
        <v>18</v>
      </c>
      <c r="B6" t="s">
        <v>19</v>
      </c>
      <c r="C6">
        <v>1151226</v>
      </c>
      <c r="D6" t="s">
        <v>2</v>
      </c>
      <c r="E6" t="s">
        <v>20</v>
      </c>
      <c r="F6" t="s">
        <v>21</v>
      </c>
      <c r="L6" s="2">
        <v>70.09</v>
      </c>
      <c r="M6">
        <v>1.06</v>
      </c>
      <c r="N6">
        <v>1.06</v>
      </c>
      <c r="O6">
        <f t="shared" si="0"/>
        <v>74.3</v>
      </c>
    </row>
    <row r="7" spans="1:15" x14ac:dyDescent="0.25">
      <c r="A7" t="s">
        <v>45</v>
      </c>
      <c r="B7" t="s">
        <v>46</v>
      </c>
      <c r="C7">
        <v>1388942</v>
      </c>
      <c r="D7" t="s">
        <v>2</v>
      </c>
      <c r="E7" t="s">
        <v>30</v>
      </c>
      <c r="F7" t="s">
        <v>47</v>
      </c>
      <c r="L7" s="2">
        <v>70.09</v>
      </c>
      <c r="M7">
        <v>0.95</v>
      </c>
      <c r="N7">
        <v>0.95</v>
      </c>
      <c r="O7">
        <f t="shared" si="0"/>
        <v>66.59</v>
      </c>
    </row>
    <row r="8" spans="1:15" x14ac:dyDescent="0.25">
      <c r="A8" t="s">
        <v>61</v>
      </c>
      <c r="B8" t="s">
        <v>62</v>
      </c>
      <c r="C8">
        <v>1173094</v>
      </c>
      <c r="D8" t="s">
        <v>2</v>
      </c>
      <c r="E8" t="s">
        <v>43</v>
      </c>
      <c r="F8" t="s">
        <v>63</v>
      </c>
      <c r="L8" s="2">
        <v>70.09</v>
      </c>
      <c r="M8">
        <v>1.02</v>
      </c>
      <c r="N8">
        <v>1.02</v>
      </c>
      <c r="O8">
        <f t="shared" si="0"/>
        <v>71.489999999999995</v>
      </c>
    </row>
    <row r="9" spans="1:15" x14ac:dyDescent="0.25">
      <c r="A9" t="s">
        <v>80</v>
      </c>
      <c r="B9" t="s">
        <v>81</v>
      </c>
      <c r="C9">
        <v>1388932</v>
      </c>
      <c r="D9" t="s">
        <v>2</v>
      </c>
      <c r="E9" t="s">
        <v>7</v>
      </c>
      <c r="F9" t="s">
        <v>82</v>
      </c>
      <c r="L9" s="2">
        <v>70.09</v>
      </c>
      <c r="M9">
        <v>0.99</v>
      </c>
      <c r="N9">
        <v>0.99</v>
      </c>
      <c r="O9">
        <f t="shared" si="0"/>
        <v>69.39</v>
      </c>
    </row>
    <row r="10" spans="1:15" x14ac:dyDescent="0.25">
      <c r="A10" t="s">
        <v>40</v>
      </c>
      <c r="B10" t="s">
        <v>41</v>
      </c>
      <c r="C10">
        <v>1180936</v>
      </c>
      <c r="D10" t="s">
        <v>42</v>
      </c>
      <c r="E10" t="s">
        <v>43</v>
      </c>
      <c r="F10" t="s">
        <v>44</v>
      </c>
      <c r="L10" s="2">
        <v>70.09</v>
      </c>
      <c r="M10">
        <v>1</v>
      </c>
      <c r="N10">
        <v>1</v>
      </c>
      <c r="O10">
        <f t="shared" si="0"/>
        <v>70.09</v>
      </c>
    </row>
    <row r="11" spans="1:15" x14ac:dyDescent="0.25">
      <c r="A11" t="s">
        <v>0</v>
      </c>
      <c r="B11" t="s">
        <v>1</v>
      </c>
      <c r="C11">
        <v>1161192</v>
      </c>
      <c r="D11" t="s">
        <v>2</v>
      </c>
      <c r="E11" t="s">
        <v>3</v>
      </c>
      <c r="F11" t="s">
        <v>4</v>
      </c>
      <c r="L11" s="2">
        <v>70.09</v>
      </c>
      <c r="M11">
        <v>0.96</v>
      </c>
      <c r="N11">
        <v>0.96</v>
      </c>
      <c r="O11">
        <f t="shared" si="0"/>
        <v>67.290000000000006</v>
      </c>
    </row>
    <row r="13" spans="1:15" x14ac:dyDescent="0.25">
      <c r="A13" t="s">
        <v>91</v>
      </c>
      <c r="M13">
        <f>SUM(M4:M11)</f>
        <v>7.9899999999999993</v>
      </c>
    </row>
    <row r="15" spans="1:15" x14ac:dyDescent="0.25">
      <c r="A15" s="1" t="s">
        <v>84</v>
      </c>
      <c r="G15" t="s">
        <v>86</v>
      </c>
      <c r="H15" t="s">
        <v>88</v>
      </c>
      <c r="J15" t="s">
        <v>89</v>
      </c>
    </row>
    <row r="16" spans="1:15" x14ac:dyDescent="0.25">
      <c r="A16" t="s">
        <v>22</v>
      </c>
      <c r="B16" t="s">
        <v>5</v>
      </c>
      <c r="C16">
        <v>1181947</v>
      </c>
      <c r="D16" t="s">
        <v>2</v>
      </c>
      <c r="E16" t="s">
        <v>23</v>
      </c>
      <c r="F16" t="s">
        <v>24</v>
      </c>
      <c r="G16">
        <v>57</v>
      </c>
      <c r="H16">
        <v>63</v>
      </c>
      <c r="I16">
        <v>2.5</v>
      </c>
      <c r="J16">
        <v>67</v>
      </c>
      <c r="K16" s="2">
        <v>75</v>
      </c>
      <c r="L16" s="2">
        <f>ROUND(0.05*G16+0.05*I16+0.025*I16+0.2*J16+0.675*K16,2)</f>
        <v>67.06</v>
      </c>
      <c r="M16">
        <v>1.1499999999999999</v>
      </c>
      <c r="N16">
        <f>M16-0.3/6</f>
        <v>1.0999999999999999</v>
      </c>
      <c r="O16">
        <f>ROUND(N16*L16,2)</f>
        <v>73.77</v>
      </c>
    </row>
    <row r="17" spans="1:15" x14ac:dyDescent="0.25">
      <c r="A17" t="s">
        <v>28</v>
      </c>
      <c r="B17" t="s">
        <v>29</v>
      </c>
      <c r="C17">
        <v>1388957</v>
      </c>
      <c r="D17" t="s">
        <v>2</v>
      </c>
      <c r="E17" t="s">
        <v>30</v>
      </c>
      <c r="F17" t="s">
        <v>31</v>
      </c>
      <c r="L17" s="2">
        <v>67.06</v>
      </c>
      <c r="M17">
        <v>1.26</v>
      </c>
      <c r="N17">
        <f>M17-0.3/6</f>
        <v>1.21</v>
      </c>
      <c r="O17">
        <f t="shared" ref="O17:O22" si="1">ROUND(N17*L17,2)</f>
        <v>81.14</v>
      </c>
    </row>
    <row r="18" spans="1:15" x14ac:dyDescent="0.25">
      <c r="A18" t="s">
        <v>52</v>
      </c>
      <c r="B18" t="s">
        <v>53</v>
      </c>
      <c r="C18">
        <v>1388936</v>
      </c>
      <c r="D18" t="s">
        <v>2</v>
      </c>
      <c r="E18" t="s">
        <v>7</v>
      </c>
      <c r="F18" t="s">
        <v>54</v>
      </c>
      <c r="L18" s="2">
        <v>67.06</v>
      </c>
      <c r="M18">
        <v>0</v>
      </c>
      <c r="N18">
        <v>0.3</v>
      </c>
      <c r="O18">
        <f t="shared" si="1"/>
        <v>20.12</v>
      </c>
    </row>
    <row r="19" spans="1:15" x14ac:dyDescent="0.25">
      <c r="A19" t="s">
        <v>55</v>
      </c>
      <c r="B19" t="s">
        <v>56</v>
      </c>
      <c r="C19">
        <v>1389146</v>
      </c>
      <c r="D19" t="s">
        <v>2</v>
      </c>
      <c r="E19" t="s">
        <v>50</v>
      </c>
      <c r="F19" t="s">
        <v>57</v>
      </c>
      <c r="L19" s="2">
        <v>67.06</v>
      </c>
      <c r="M19">
        <v>0.89</v>
      </c>
      <c r="N19">
        <f>M19-0.3/6</f>
        <v>0.84</v>
      </c>
      <c r="O19">
        <f t="shared" si="1"/>
        <v>56.33</v>
      </c>
    </row>
    <row r="20" spans="1:15" x14ac:dyDescent="0.25">
      <c r="A20" t="s">
        <v>64</v>
      </c>
      <c r="B20" t="s">
        <v>65</v>
      </c>
      <c r="C20">
        <v>1205221</v>
      </c>
      <c r="D20" t="s">
        <v>66</v>
      </c>
      <c r="E20" t="s">
        <v>67</v>
      </c>
      <c r="F20" t="s">
        <v>68</v>
      </c>
      <c r="L20" s="2">
        <v>67.06</v>
      </c>
      <c r="M20">
        <v>1.18</v>
      </c>
      <c r="N20">
        <f t="shared" ref="N20:N22" si="2">M20-0.3/6</f>
        <v>1.1299999999999999</v>
      </c>
      <c r="O20">
        <f t="shared" si="1"/>
        <v>75.78</v>
      </c>
    </row>
    <row r="21" spans="1:15" x14ac:dyDescent="0.25">
      <c r="A21" t="s">
        <v>77</v>
      </c>
      <c r="B21" t="s">
        <v>78</v>
      </c>
      <c r="C21">
        <v>1164518</v>
      </c>
      <c r="D21" t="s">
        <v>66</v>
      </c>
      <c r="E21" t="s">
        <v>67</v>
      </c>
      <c r="F21" t="s">
        <v>79</v>
      </c>
      <c r="L21" s="2">
        <v>67.06</v>
      </c>
      <c r="M21">
        <v>1.36</v>
      </c>
      <c r="N21">
        <f t="shared" si="2"/>
        <v>1.31</v>
      </c>
      <c r="O21">
        <f t="shared" si="1"/>
        <v>87.85</v>
      </c>
    </row>
    <row r="22" spans="1:15" x14ac:dyDescent="0.25">
      <c r="A22" t="s">
        <v>9</v>
      </c>
      <c r="B22" t="s">
        <v>10</v>
      </c>
      <c r="C22">
        <v>1294653</v>
      </c>
      <c r="D22" t="s">
        <v>11</v>
      </c>
      <c r="E22" t="s">
        <v>12</v>
      </c>
      <c r="F22" t="s">
        <v>13</v>
      </c>
      <c r="L22" s="2">
        <v>67.06</v>
      </c>
      <c r="M22">
        <v>1.1299999999999999</v>
      </c>
      <c r="N22">
        <f t="shared" si="2"/>
        <v>1.0799999999999998</v>
      </c>
      <c r="O22">
        <f t="shared" si="1"/>
        <v>72.42</v>
      </c>
    </row>
    <row r="24" spans="1:15" x14ac:dyDescent="0.25">
      <c r="A24" t="s">
        <v>91</v>
      </c>
      <c r="M24">
        <f>SUM(M16:M22)</f>
        <v>6.9700000000000006</v>
      </c>
    </row>
    <row r="27" spans="1:15" x14ac:dyDescent="0.25">
      <c r="A27" s="1" t="s">
        <v>85</v>
      </c>
      <c r="G27" t="s">
        <v>87</v>
      </c>
      <c r="H27" t="s">
        <v>88</v>
      </c>
      <c r="J27" t="s">
        <v>89</v>
      </c>
    </row>
    <row r="28" spans="1:15" x14ac:dyDescent="0.25">
      <c r="A28" t="s">
        <v>48</v>
      </c>
      <c r="B28" t="s">
        <v>49</v>
      </c>
      <c r="C28">
        <v>1294683</v>
      </c>
      <c r="D28" t="s">
        <v>2</v>
      </c>
      <c r="E28" t="s">
        <v>50</v>
      </c>
      <c r="F28" t="s">
        <v>51</v>
      </c>
      <c r="G28">
        <v>63</v>
      </c>
      <c r="H28">
        <v>67</v>
      </c>
      <c r="I28">
        <v>2.5</v>
      </c>
      <c r="J28" s="3">
        <v>73</v>
      </c>
      <c r="K28" s="2">
        <v>73</v>
      </c>
      <c r="L28" s="2">
        <f>ROUND(0.05*G28+0.05*I28+0.025*I28+0.2*J28+0.675*K28,2)</f>
        <v>67.209999999999994</v>
      </c>
      <c r="M28">
        <v>1.07</v>
      </c>
      <c r="N28">
        <v>1.07</v>
      </c>
      <c r="O28">
        <f>ROUND(N28*L28,2)</f>
        <v>71.91</v>
      </c>
    </row>
    <row r="29" spans="1:15" x14ac:dyDescent="0.25">
      <c r="A29" t="s">
        <v>25</v>
      </c>
      <c r="B29" t="s">
        <v>26</v>
      </c>
      <c r="C29">
        <v>1180288</v>
      </c>
      <c r="D29" t="s">
        <v>2</v>
      </c>
      <c r="E29" t="s">
        <v>3</v>
      </c>
      <c r="F29" t="s">
        <v>27</v>
      </c>
      <c r="L29" s="2">
        <v>67.209999999999994</v>
      </c>
      <c r="M29">
        <v>1.05</v>
      </c>
      <c r="N29">
        <v>1.05</v>
      </c>
      <c r="O29">
        <f t="shared" ref="O29:O34" si="3">ROUND(N29*L29,2)</f>
        <v>70.569999999999993</v>
      </c>
    </row>
    <row r="30" spans="1:15" x14ac:dyDescent="0.25">
      <c r="A30" t="s">
        <v>32</v>
      </c>
      <c r="B30" t="s">
        <v>33</v>
      </c>
      <c r="C30">
        <v>1178693</v>
      </c>
      <c r="D30" t="s">
        <v>34</v>
      </c>
      <c r="E30" t="s">
        <v>35</v>
      </c>
      <c r="F30" t="s">
        <v>36</v>
      </c>
      <c r="L30" s="2">
        <v>67.209999999999994</v>
      </c>
      <c r="M30">
        <v>0.94</v>
      </c>
      <c r="N30">
        <v>0.94</v>
      </c>
      <c r="O30">
        <f t="shared" si="3"/>
        <v>63.18</v>
      </c>
    </row>
    <row r="31" spans="1:15" x14ac:dyDescent="0.25">
      <c r="A31" t="s">
        <v>37</v>
      </c>
      <c r="B31" t="s">
        <v>38</v>
      </c>
      <c r="C31">
        <v>1388943</v>
      </c>
      <c r="D31" t="s">
        <v>2</v>
      </c>
      <c r="E31" t="s">
        <v>30</v>
      </c>
      <c r="F31" t="s">
        <v>39</v>
      </c>
      <c r="L31" s="2">
        <v>67.209999999999994</v>
      </c>
      <c r="M31">
        <v>0.84</v>
      </c>
      <c r="N31">
        <v>0.84</v>
      </c>
      <c r="O31">
        <f t="shared" si="3"/>
        <v>56.46</v>
      </c>
    </row>
    <row r="32" spans="1:15" x14ac:dyDescent="0.25">
      <c r="A32" t="s">
        <v>58</v>
      </c>
      <c r="B32" t="s">
        <v>59</v>
      </c>
      <c r="C32">
        <v>1191580</v>
      </c>
      <c r="D32" t="s">
        <v>2</v>
      </c>
      <c r="E32" t="s">
        <v>20</v>
      </c>
      <c r="F32" t="s">
        <v>60</v>
      </c>
      <c r="L32" s="2">
        <v>67.209999999999994</v>
      </c>
      <c r="M32">
        <v>1.01</v>
      </c>
      <c r="N32">
        <v>1.01</v>
      </c>
      <c r="O32">
        <f t="shared" si="3"/>
        <v>67.88</v>
      </c>
    </row>
    <row r="33" spans="1:15" x14ac:dyDescent="0.25">
      <c r="A33" t="s">
        <v>69</v>
      </c>
      <c r="B33" t="s">
        <v>70</v>
      </c>
      <c r="C33">
        <v>1155606</v>
      </c>
      <c r="D33" t="s">
        <v>2</v>
      </c>
      <c r="E33" t="s">
        <v>71</v>
      </c>
      <c r="F33" t="s">
        <v>72</v>
      </c>
      <c r="L33" s="2">
        <v>67.209999999999994</v>
      </c>
      <c r="M33">
        <v>1.05</v>
      </c>
      <c r="N33">
        <v>1.05</v>
      </c>
      <c r="O33">
        <f t="shared" si="3"/>
        <v>70.569999999999993</v>
      </c>
    </row>
    <row r="34" spans="1:15" x14ac:dyDescent="0.25">
      <c r="A34" t="s">
        <v>73</v>
      </c>
      <c r="B34" t="s">
        <v>74</v>
      </c>
      <c r="C34">
        <v>1388935</v>
      </c>
      <c r="D34" t="s">
        <v>2</v>
      </c>
      <c r="E34" t="s">
        <v>75</v>
      </c>
      <c r="F34" t="s">
        <v>76</v>
      </c>
      <c r="L34" s="2">
        <v>67.209999999999994</v>
      </c>
      <c r="M34">
        <v>1.05</v>
      </c>
      <c r="N34">
        <v>1.05</v>
      </c>
      <c r="O34">
        <f t="shared" si="3"/>
        <v>70.569999999999993</v>
      </c>
    </row>
    <row r="36" spans="1:15" x14ac:dyDescent="0.25">
      <c r="C36" t="s">
        <v>91</v>
      </c>
      <c r="M36">
        <f>SUM(M28:M34)</f>
        <v>7.01</v>
      </c>
    </row>
  </sheetData>
  <sortState ref="A2:N24">
    <sortCondition ref="M2:M2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Birmingham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Clarke</dc:creator>
  <cp:lastModifiedBy>Mike Spann</cp:lastModifiedBy>
  <dcterms:created xsi:type="dcterms:W3CDTF">2013-10-04T17:13:25Z</dcterms:created>
  <dcterms:modified xsi:type="dcterms:W3CDTF">2014-06-06T08:58:11Z</dcterms:modified>
</cp:coreProperties>
</file>